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25" windowHeight="80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</definedName>
  </definedNames>
  <calcPr fullCalcOnLoad="1"/>
</workbook>
</file>

<file path=xl/sharedStrings.xml><?xml version="1.0" encoding="utf-8"?>
<sst xmlns="http://schemas.openxmlformats.org/spreadsheetml/2006/main" count="10" uniqueCount="9">
  <si>
    <t>váha pacienta</t>
  </si>
  <si>
    <t>kg</t>
  </si>
  <si>
    <t>IU</t>
  </si>
  <si>
    <t xml:space="preserve">minimálna </t>
  </si>
  <si>
    <t xml:space="preserve">maximálna </t>
  </si>
  <si>
    <r>
      <rPr>
        <sz val="14"/>
        <color indexed="8"/>
        <rFont val="RotisSansSerif"/>
        <family val="2"/>
      </rPr>
      <t>Prothromplex, Octaplex</t>
    </r>
    <r>
      <rPr>
        <sz val="18"/>
        <color indexed="8"/>
        <rFont val="RotisSansSerif"/>
        <family val="2"/>
      </rPr>
      <t xml:space="preserve">
</t>
    </r>
    <r>
      <rPr>
        <sz val="16"/>
        <color indexed="8"/>
        <rFont val="RotisSansSerif"/>
        <family val="2"/>
      </rPr>
      <t>DÁVKA</t>
    </r>
  </si>
  <si>
    <r>
      <rPr>
        <sz val="22"/>
        <color indexed="8"/>
        <rFont val="RotisSansSerif"/>
        <family val="2"/>
      </rPr>
      <t xml:space="preserve">Výpočet dávky protrombínového komplexu </t>
    </r>
    <r>
      <rPr>
        <sz val="11"/>
        <color theme="1"/>
        <rFont val="RotisSansSerif"/>
        <family val="2"/>
      </rPr>
      <t xml:space="preserve">
</t>
    </r>
    <r>
      <rPr>
        <sz val="16"/>
        <color indexed="8"/>
        <rFont val="RotisSansSerif"/>
        <family val="2"/>
      </rPr>
      <t>normalizácia INR u kumarinizovaných pacientov do 1 hodiny
(predoperačná príprava, krvácanie)</t>
    </r>
  </si>
  <si>
    <t>INR pacienta</t>
  </si>
  <si>
    <t>zapíš váhu pacienta a aktuálnu hodnotu INR, získaš odpurúčanú dávku protrombínového komplexu na korekciu INR. Jednotllivá dávka by nemala prekročiť 3000 IU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</si>
</sst>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1"/>
      <color theme="1"/>
      <name val="RotisSansSerif"/>
      <family val="2"/>
    </font>
    <font>
      <sz val="11"/>
      <color indexed="8"/>
      <name val="RotisSansSerif"/>
      <family val="2"/>
    </font>
    <font>
      <sz val="14"/>
      <color indexed="8"/>
      <name val="RotisSansSerif"/>
      <family val="2"/>
    </font>
    <font>
      <sz val="16"/>
      <color indexed="8"/>
      <name val="RotisSansSerif"/>
      <family val="2"/>
    </font>
    <font>
      <sz val="22"/>
      <color indexed="8"/>
      <name val="RotisSansSerif"/>
      <family val="2"/>
    </font>
    <font>
      <sz val="18"/>
      <color indexed="8"/>
      <name val="RotisSansSerif"/>
      <family val="2"/>
    </font>
    <font>
      <b/>
      <sz val="18"/>
      <color indexed="56"/>
      <name val="Cambria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1"/>
      <color indexed="17"/>
      <name val="RotisSansSerif"/>
      <family val="2"/>
    </font>
    <font>
      <sz val="11"/>
      <color indexed="20"/>
      <name val="RotisSansSerif"/>
      <family val="2"/>
    </font>
    <font>
      <sz val="11"/>
      <color indexed="60"/>
      <name val="RotisSansSerif"/>
      <family val="2"/>
    </font>
    <font>
      <sz val="11"/>
      <color indexed="62"/>
      <name val="RotisSansSerif"/>
      <family val="2"/>
    </font>
    <font>
      <b/>
      <sz val="11"/>
      <color indexed="63"/>
      <name val="RotisSansSerif"/>
      <family val="2"/>
    </font>
    <font>
      <b/>
      <sz val="11"/>
      <color indexed="52"/>
      <name val="RotisSansSerif"/>
      <family val="2"/>
    </font>
    <font>
      <sz val="11"/>
      <color indexed="52"/>
      <name val="RotisSansSerif"/>
      <family val="2"/>
    </font>
    <font>
      <b/>
      <sz val="11"/>
      <color indexed="9"/>
      <name val="RotisSansSerif"/>
      <family val="2"/>
    </font>
    <font>
      <sz val="11"/>
      <color indexed="10"/>
      <name val="RotisSansSerif"/>
      <family val="2"/>
    </font>
    <font>
      <i/>
      <sz val="11"/>
      <color indexed="23"/>
      <name val="RotisSansSerif"/>
      <family val="2"/>
    </font>
    <font>
      <b/>
      <sz val="11"/>
      <color indexed="8"/>
      <name val="RotisSansSerif"/>
      <family val="2"/>
    </font>
    <font>
      <sz val="11"/>
      <color indexed="9"/>
      <name val="RotisSansSerif"/>
      <family val="2"/>
    </font>
    <font>
      <b/>
      <sz val="20"/>
      <color indexed="8"/>
      <name val="RotisSansSerif"/>
      <family val="2"/>
    </font>
    <font>
      <sz val="26"/>
      <color indexed="8"/>
      <name val="RotisSansSerif"/>
      <family val="2"/>
    </font>
    <font>
      <sz val="10"/>
      <color indexed="8"/>
      <name val="RotisSansSerif"/>
      <family val="2"/>
    </font>
    <font>
      <sz val="11"/>
      <color theme="0"/>
      <name val="RotisSansSerif"/>
      <family val="2"/>
    </font>
    <font>
      <b/>
      <sz val="11"/>
      <color theme="1"/>
      <name val="RotisSansSerif"/>
      <family val="2"/>
    </font>
    <font>
      <sz val="11"/>
      <color rgb="FF9C0006"/>
      <name val="RotisSansSerif"/>
      <family val="2"/>
    </font>
    <font>
      <b/>
      <sz val="11"/>
      <color theme="0"/>
      <name val="RotisSansSerif"/>
      <family val="2"/>
    </font>
    <font>
      <b/>
      <sz val="15"/>
      <color theme="3"/>
      <name val="RotisSansSerif"/>
      <family val="2"/>
    </font>
    <font>
      <b/>
      <sz val="13"/>
      <color theme="3"/>
      <name val="RotisSansSerif"/>
      <family val="2"/>
    </font>
    <font>
      <b/>
      <sz val="11"/>
      <color theme="3"/>
      <name val="RotisSansSerif"/>
      <family val="2"/>
    </font>
    <font>
      <b/>
      <sz val="18"/>
      <color theme="3"/>
      <name val="Cambria"/>
      <family val="2"/>
    </font>
    <font>
      <sz val="11"/>
      <color rgb="FF9C6500"/>
      <name val="RotisSansSerif"/>
      <family val="2"/>
    </font>
    <font>
      <sz val="11"/>
      <color rgb="FFFA7D00"/>
      <name val="RotisSansSerif"/>
      <family val="2"/>
    </font>
    <font>
      <sz val="11"/>
      <color rgb="FF006100"/>
      <name val="RotisSansSerif"/>
      <family val="2"/>
    </font>
    <font>
      <sz val="11"/>
      <color rgb="FFFF0000"/>
      <name val="RotisSansSerif"/>
      <family val="2"/>
    </font>
    <font>
      <sz val="11"/>
      <color rgb="FF3F3F76"/>
      <name val="RotisSansSerif"/>
      <family val="2"/>
    </font>
    <font>
      <b/>
      <sz val="11"/>
      <color rgb="FFFA7D00"/>
      <name val="RotisSansSerif"/>
      <family val="2"/>
    </font>
    <font>
      <b/>
      <sz val="11"/>
      <color rgb="FF3F3F3F"/>
      <name val="RotisSansSerif"/>
      <family val="2"/>
    </font>
    <font>
      <i/>
      <sz val="11"/>
      <color rgb="FF7F7F7F"/>
      <name val="RotisSansSerif"/>
      <family val="2"/>
    </font>
    <font>
      <sz val="14"/>
      <color theme="1"/>
      <name val="RotisSansSerif"/>
      <family val="2"/>
    </font>
    <font>
      <sz val="18"/>
      <color theme="1"/>
      <name val="RotisSansSerif"/>
      <family val="2"/>
    </font>
    <font>
      <b/>
      <sz val="20"/>
      <color theme="1"/>
      <name val="RotisSansSerif"/>
      <family val="2"/>
    </font>
    <font>
      <sz val="22"/>
      <color theme="1"/>
      <name val="RotisSansSerif"/>
      <family val="2"/>
    </font>
    <font>
      <sz val="16"/>
      <color theme="1"/>
      <name val="RotisSansSerif"/>
      <family val="2"/>
    </font>
    <font>
      <sz val="10"/>
      <color theme="1"/>
      <name val="RotisSansSerif"/>
      <family val="2"/>
    </font>
    <font>
      <sz val="26"/>
      <color theme="1"/>
      <name val="RotisSans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 horizontal="left" vertical="center" wrapText="1"/>
    </xf>
    <xf numFmtId="0" fontId="42" fillId="33" borderId="11" xfId="0" applyFont="1" applyFill="1" applyBorder="1" applyAlignment="1">
      <alignment vertical="center"/>
    </xf>
    <xf numFmtId="0" fontId="42" fillId="34" borderId="11" xfId="0" applyFont="1" applyFill="1" applyBorder="1" applyAlignment="1">
      <alignment vertical="center"/>
    </xf>
    <xf numFmtId="0" fontId="43" fillId="33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4" fillId="4" borderId="11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" fontId="47" fillId="4" borderId="12" xfId="0" applyNumberFormat="1" applyFont="1" applyFill="1" applyBorder="1" applyAlignment="1">
      <alignment horizontal="center" vertical="center"/>
    </xf>
    <xf numFmtId="2" fontId="47" fillId="2" borderId="12" xfId="0" applyNumberFormat="1" applyFont="1" applyFill="1" applyBorder="1" applyAlignment="1">
      <alignment horizontal="center" vertical="center"/>
    </xf>
    <xf numFmtId="2" fontId="47" fillId="2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RowColHeaders="0" showZeros="0" tabSelected="1" zoomScalePageLayoutView="0" workbookViewId="0" topLeftCell="A1">
      <selection activeCell="H4" sqref="H4"/>
    </sheetView>
  </sheetViews>
  <sheetFormatPr defaultColWidth="0" defaultRowHeight="14.25" zeroHeight="1"/>
  <cols>
    <col min="1" max="3" width="5.09765625" style="0" customWidth="1"/>
    <col min="4" max="4" width="11" style="0" customWidth="1"/>
    <col min="5" max="5" width="11.3984375" style="0" customWidth="1"/>
    <col min="6" max="6" width="9.09765625" style="0" customWidth="1"/>
    <col min="7" max="8" width="13.296875" style="0" customWidth="1"/>
    <col min="9" max="9" width="9.09765625" style="0" customWidth="1"/>
    <col min="10" max="16384" width="0" style="0" hidden="1" customWidth="1"/>
  </cols>
  <sheetData>
    <row r="1" spans="1:9" ht="79.5" customHeight="1">
      <c r="A1" s="9" t="s">
        <v>6</v>
      </c>
      <c r="B1" s="9"/>
      <c r="C1" s="9"/>
      <c r="D1" s="9"/>
      <c r="E1" s="9"/>
      <c r="F1" s="9"/>
      <c r="G1" s="9"/>
      <c r="H1" s="9"/>
      <c r="I1" s="9"/>
    </row>
    <row r="2" spans="1:9" s="1" customFormat="1" ht="43.5" customHeight="1">
      <c r="A2" s="11" t="s">
        <v>0</v>
      </c>
      <c r="B2" s="12"/>
      <c r="C2" s="12"/>
      <c r="D2" s="13"/>
      <c r="E2" s="17"/>
      <c r="F2" s="7" t="s">
        <v>1</v>
      </c>
      <c r="G2" s="10" t="s">
        <v>5</v>
      </c>
      <c r="H2" s="10"/>
      <c r="I2" s="10"/>
    </row>
    <row r="3" spans="1:9" ht="43.5" customHeight="1">
      <c r="A3" s="8" t="s">
        <v>7</v>
      </c>
      <c r="B3" s="8"/>
      <c r="C3" s="8"/>
      <c r="D3" s="8"/>
      <c r="E3" s="18"/>
      <c r="F3" s="19"/>
      <c r="G3" s="2" t="s">
        <v>3</v>
      </c>
      <c r="H3" s="5">
        <f>IF(E2*B5&gt;3000,0,E2*B5)</f>
        <v>0</v>
      </c>
      <c r="I3" s="3" t="s">
        <v>2</v>
      </c>
    </row>
    <row r="4" spans="1:9" ht="43.5" customHeight="1">
      <c r="A4" s="14" t="s">
        <v>8</v>
      </c>
      <c r="B4" s="15"/>
      <c r="C4" s="15"/>
      <c r="D4" s="15"/>
      <c r="E4" s="15"/>
      <c r="F4" s="16"/>
      <c r="G4" s="2" t="s">
        <v>4</v>
      </c>
      <c r="H4" s="6">
        <f>IF(E2*C5&gt;3000,3000,E2*C5)</f>
        <v>0</v>
      </c>
      <c r="I4" s="4" t="s">
        <v>2</v>
      </c>
    </row>
    <row r="5" spans="2:3" ht="15" hidden="1">
      <c r="B5">
        <f>SUM(B6:B10)</f>
        <v>0</v>
      </c>
      <c r="C5">
        <f>SUM(C6:C10)</f>
        <v>0</v>
      </c>
    </row>
    <row r="6" spans="2:3" ht="15" hidden="1">
      <c r="B6">
        <f>IF(AND($E$3&gt;1.4,$E$3&lt;2),18,0)</f>
        <v>0</v>
      </c>
      <c r="C6">
        <f>IF(AND($E$3&gt;1.4,$E$3&lt;2),22.5,0)</f>
        <v>0</v>
      </c>
    </row>
    <row r="7" spans="2:3" ht="15" hidden="1">
      <c r="B7">
        <f>IF(AND($E$3&gt;1.99,$E$3&lt;2.5),22.5,0)</f>
        <v>0</v>
      </c>
      <c r="C7">
        <f>IF(AND($E$3&gt;1.99,$E$3&lt;2.5),32.5,0)</f>
        <v>0</v>
      </c>
    </row>
    <row r="8" spans="2:3" ht="15" hidden="1">
      <c r="B8">
        <f>IF(AND($E$3&gt;2.49,$E$3&lt;3),32.5,0)</f>
        <v>0</v>
      </c>
      <c r="C8">
        <f>IF(AND($E$3&gt;2.49,$E$3&lt;3),40,0)</f>
        <v>0</v>
      </c>
    </row>
    <row r="9" spans="2:3" ht="15" hidden="1">
      <c r="B9">
        <f>IF(AND($E$3&gt;2.99,$E$3&lt;3.5),40,0)</f>
        <v>0</v>
      </c>
      <c r="C9">
        <f>IF(AND($E$3&gt;2.99,$E$3&lt;3.5),47.5,0)</f>
        <v>0</v>
      </c>
    </row>
    <row r="10" ht="15" hidden="1">
      <c r="C10">
        <f>IF($E$3&gt;3.49,47.5,0)</f>
        <v>0</v>
      </c>
    </row>
  </sheetData>
  <sheetProtection/>
  <mergeCells count="6">
    <mergeCell ref="A3:D3"/>
    <mergeCell ref="A1:I1"/>
    <mergeCell ref="G2:I2"/>
    <mergeCell ref="A2:D2"/>
    <mergeCell ref="A4:F4"/>
    <mergeCell ref="E3:F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 Braun Medical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nusls1cz</dc:creator>
  <cp:keywords/>
  <dc:description/>
  <cp:lastModifiedBy>nusls1cz</cp:lastModifiedBy>
  <cp:lastPrinted>2010-05-08T08:33:14Z</cp:lastPrinted>
  <dcterms:created xsi:type="dcterms:W3CDTF">2010-05-08T07:46:22Z</dcterms:created>
  <dcterms:modified xsi:type="dcterms:W3CDTF">2010-05-08T09:46:31Z</dcterms:modified>
  <cp:category/>
  <cp:version/>
  <cp:contentType/>
  <cp:contentStatus/>
</cp:coreProperties>
</file>